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4736.25764\"/>
    </mc:Choice>
  </mc:AlternateContent>
  <bookViews>
    <workbookView xWindow="0" yWindow="0" windowWidth="18540" windowHeight="10230"/>
  </bookViews>
  <sheets>
    <sheet name="Лист4" sheetId="1" r:id="rId1"/>
  </sheets>
  <definedNames>
    <definedName name="_xlnm.Print_Titles" localSheetId="0">Лист4!$12:$13</definedName>
  </definedNames>
  <calcPr calcId="162913"/>
</workbook>
</file>

<file path=xl/calcChain.xml><?xml version="1.0" encoding="utf-8"?>
<calcChain xmlns="http://schemas.openxmlformats.org/spreadsheetml/2006/main">
  <c r="K41" i="1" l="1"/>
  <c r="K40" i="1" s="1"/>
  <c r="K39" i="1" s="1"/>
  <c r="L41" i="1"/>
  <c r="L40" i="1" s="1"/>
  <c r="L39" i="1" s="1"/>
  <c r="J41" i="1"/>
  <c r="J40" i="1" s="1"/>
  <c r="J39" i="1" s="1"/>
  <c r="K61" i="1" l="1"/>
  <c r="L61" i="1"/>
  <c r="J61" i="1"/>
  <c r="L55" i="1"/>
  <c r="K55" i="1"/>
  <c r="J55" i="1"/>
  <c r="L67" i="1" l="1"/>
  <c r="L66" i="1" s="1"/>
  <c r="L60" i="1" s="1"/>
  <c r="L58" i="1" s="1"/>
  <c r="K67" i="1"/>
  <c r="K66" i="1" s="1"/>
  <c r="K60" i="1" s="1"/>
  <c r="K58" i="1" s="1"/>
  <c r="J67" i="1"/>
  <c r="J66" i="1" s="1"/>
  <c r="J60" i="1" s="1"/>
  <c r="J58" i="1" s="1"/>
  <c r="L54" i="1"/>
  <c r="K54" i="1"/>
  <c r="J54" i="1"/>
  <c r="J48" i="1"/>
  <c r="L45" i="1"/>
  <c r="K45" i="1"/>
  <c r="J45" i="1"/>
  <c r="J37" i="1"/>
  <c r="J35" i="1"/>
  <c r="L31" i="1"/>
  <c r="K31" i="1"/>
  <c r="J31" i="1"/>
  <c r="J29" i="1"/>
  <c r="L27" i="1"/>
  <c r="K27" i="1"/>
  <c r="J27" i="1"/>
  <c r="L25" i="1"/>
  <c r="K25" i="1"/>
  <c r="J25" i="1"/>
  <c r="L22" i="1"/>
  <c r="K22" i="1"/>
  <c r="J22" i="1"/>
  <c r="J18" i="1"/>
  <c r="L16" i="1"/>
  <c r="L15" i="1" s="1"/>
  <c r="K16" i="1"/>
  <c r="K15" i="1" s="1"/>
  <c r="J16" i="1"/>
  <c r="J15" i="1" s="1"/>
  <c r="J44" i="1" l="1"/>
  <c r="J43" i="1" s="1"/>
  <c r="K24" i="1"/>
  <c r="K21" i="1" s="1"/>
  <c r="K14" i="1" s="1"/>
  <c r="L24" i="1"/>
  <c r="L21" i="1" s="1"/>
  <c r="L14" i="1" s="1"/>
  <c r="J34" i="1"/>
  <c r="J33" i="1" s="1"/>
  <c r="J24" i="1"/>
  <c r="J21" i="1" s="1"/>
  <c r="L44" i="1"/>
  <c r="L43" i="1" s="1"/>
  <c r="K44" i="1"/>
  <c r="K43" i="1" s="1"/>
  <c r="J14" i="1" l="1"/>
  <c r="L69" i="1"/>
  <c r="J69" i="1"/>
  <c r="K69" i="1"/>
</calcChain>
</file>

<file path=xl/sharedStrings.xml><?xml version="1.0" encoding="utf-8"?>
<sst xmlns="http://schemas.openxmlformats.org/spreadsheetml/2006/main" count="520" uniqueCount="134">
  <si>
    <t xml:space="preserve">                    Приложение№ 2</t>
  </si>
  <si>
    <t xml:space="preserve">                      к  решению Собрания депутатов</t>
  </si>
  <si>
    <t xml:space="preserve">Код дохода </t>
  </si>
  <si>
    <t>Наименование дохода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</si>
  <si>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</si>
  <si>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</si>
  <si>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</si>
  <si>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</si>
  <si>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</si>
  <si>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</si>
  <si>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</si>
  <si>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</si>
  <si>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</si>
  <si>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</si>
  <si>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</si>
  <si>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</si>
  <si>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000</t>
  </si>
  <si>
    <t>00</t>
  </si>
  <si>
    <t>0000</t>
  </si>
  <si>
    <t>Налоговые и неналоговые доходы</t>
  </si>
  <si>
    <t>01</t>
  </si>
  <si>
    <t>02</t>
  </si>
  <si>
    <t>110</t>
  </si>
  <si>
    <t>Налог на доходы физических лиц</t>
  </si>
  <si>
    <t>010</t>
  </si>
  <si>
    <r>
      <rPr>
        <sz val="14"/>
        <rFont val="Times New Roman"/>
      </rP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4"/>
        <rFont val="Times New Roman"/>
      </rPr>
      <t>1</t>
    </r>
    <r>
      <rPr>
        <sz val="14"/>
        <rFont val="Times New Roman"/>
      </rPr>
      <t xml:space="preserve"> и 228 Налогового кодекса Российской Федерации</t>
    </r>
  </si>
  <si>
    <t>05</t>
  </si>
  <si>
    <t>Налоги на совокупный доход</t>
  </si>
  <si>
    <t>03</t>
  </si>
  <si>
    <t>Единый сельскохозяйственный налог</t>
  </si>
  <si>
    <t>06</t>
  </si>
  <si>
    <t>Налоги на имущество</t>
  </si>
  <si>
    <t>Налог на имущество физических лиц</t>
  </si>
  <si>
    <t>030</t>
  </si>
  <si>
    <t>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</si>
  <si>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</si>
  <si>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</si>
  <si>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</si>
  <si>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033</t>
  </si>
  <si>
    <t>040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</si>
  <si>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</si>
  <si>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</si>
  <si>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 сельских поселений</t>
  </si>
  <si>
    <t>09</t>
  </si>
  <si>
    <t>Задолженность по отмененным налогам</t>
  </si>
  <si>
    <t>04</t>
  </si>
  <si>
    <t>050</t>
  </si>
  <si>
    <t>Земельный налог ( по обязательствам, возникшим до 1 января 2006 г.)</t>
  </si>
  <si>
    <t>08</t>
  </si>
  <si>
    <t xml:space="preserve">Государственная пошлина </t>
  </si>
  <si>
    <t>020</t>
  </si>
  <si>
    <t>Государственная пошлина за совершение нотариальных действий должностными лицами органов местного самоуправления</t>
  </si>
  <si>
    <t>11</t>
  </si>
  <si>
    <t>Доходы от исполнения имущества, находящегося в государственной и муниципальной собственности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</si>
  <si>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</si>
  <si>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</si>
  <si>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013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</si>
  <si>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</si>
  <si>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</si>
  <si>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</si>
  <si>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</si>
  <si>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</si>
  <si>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</si>
  <si>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</si>
  <si>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</si>
  <si>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150</t>
  </si>
  <si>
    <t xml:space="preserve">Дотации бюджетам субъектов Российской Федерации </t>
  </si>
  <si>
    <t>16</t>
  </si>
  <si>
    <t>001</t>
  </si>
  <si>
    <t>Дотации бюджетам сельских поселений на выравнивание бюджетной обеспеченности из бюджетов муниципальных районов</t>
  </si>
  <si>
    <t>15</t>
  </si>
  <si>
    <t>002</t>
  </si>
  <si>
    <t>151</t>
  </si>
  <si>
    <t>Дотации бюджетам сельских поселений на поддержку мер по обеспечению сбалансированности бюджетов</t>
  </si>
  <si>
    <t>Субсидии бюджетам субъектов Российской Федерации и муниципальных образований (межбюджетные субсидии)</t>
  </si>
  <si>
    <t>999</t>
  </si>
  <si>
    <t>0021</t>
  </si>
  <si>
    <t>Субсидии бюджетам поселений на выплату заработной платы работникам бюджетной сферы</t>
  </si>
  <si>
    <t>0080</t>
  </si>
  <si>
    <t>Субсидии бюджетам поселений на компенсацию разницы в тарифах на ЖКУ</t>
  </si>
  <si>
    <t>088</t>
  </si>
  <si>
    <t>0001</t>
  </si>
  <si>
    <t>Субсидии бюджетам поселений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</si>
  <si>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089</t>
  </si>
  <si>
    <t>Субсидии бюджетам поселений на обеспечение мероприятий по капитальному ремонту многоквартирных домов за счет средств бюджетов</t>
  </si>
  <si>
    <t>29</t>
  </si>
  <si>
    <t>13</t>
  </si>
  <si>
    <t>0020</t>
  </si>
  <si>
    <t>Субсидии бюджетам городских поселений   на осуществление целевых мероприятий в отношении автомобильных дорог общего пользования  местного значения за счет средств республиканского бюджета Республики Марий Эл</t>
  </si>
  <si>
    <t>30</t>
  </si>
  <si>
    <t>Субвенции бюджетам бюджетной системы Российской Федерации</t>
  </si>
  <si>
    <t>35</t>
  </si>
  <si>
    <t>118</t>
  </si>
  <si>
    <t>024</t>
  </si>
  <si>
    <t>Субвенции бюджетам сельских  поселений на финансирование расходов  на осуществление государственных полномочий по предоставлению мер социальной поддержки по оплате жилищно- коммунальных услуг некоторым категориям граждан, работающих и проживающих в сельской местности</t>
  </si>
  <si>
    <t>40</t>
  </si>
  <si>
    <t>Иные межбюджетные трансферты</t>
  </si>
  <si>
    <t>014</t>
  </si>
  <si>
    <t>0110</t>
  </si>
  <si>
    <t>Межбюджетные трансферты, передаваемые бюджетам сельских поселений из бюджетов муниципальных районов на осуществление полномочий по  дорожной деятельности в отношении автомобильных дорог местного значения в границах  населенных пунктов поселения</t>
  </si>
  <si>
    <t>0120</t>
  </si>
  <si>
    <t>0210</t>
  </si>
  <si>
    <t>Межбюджетные трансферты, передаваемые бюджетам сельских поселений из бюджетов муниципальных районов на осуществление мероприятий в отношении автомобильных дорог общего пользования местного значения за счет средств районного бюджета</t>
  </si>
  <si>
    <t>49</t>
  </si>
  <si>
    <t>0100</t>
  </si>
  <si>
    <t>Прочие межбюджетные трансферты, передаваемые бюджетам сельских поселений на осуществление полномочий в соответствии со статьей 23 ФЗ № 131-ФЗ от 06.10.2003г. «Об общих принципах организации местного самоуправления»</t>
  </si>
  <si>
    <t xml:space="preserve">Всего </t>
  </si>
  <si>
    <t>_________________</t>
  </si>
  <si>
    <t>______________</t>
  </si>
  <si>
    <t xml:space="preserve">Прочие межбюджетные трансферты, передаваемые бюджетам
</t>
  </si>
  <si>
    <t xml:space="preserve">Прочие межбюджетные трансферты, передаваемые бюджетам сельских поселений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</si>
  <si>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</si>
  <si>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</si>
  <si>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"О бюджете Черноозерского сельского поселения                                                                                    Звениговского муниципального района Республики Марий Эл                                                                                     на 2024 год и на плановый период 2025 и 2026 года"</t>
  </si>
  <si>
    <t>Прочие межбюджетные трансферты, передаваемые бюджетам сельских поселений на осуществление полномочий в соответствии со статьей 14 ФЗ № 131-ФЗ от 06.10.2003г. «Об общих принципах организации местного самоуправления»</t>
  </si>
  <si>
    <t>0200</t>
  </si>
  <si>
    <t xml:space="preserve">  на 2024 год и плановый период 2025 и 2026 годы</t>
  </si>
  <si>
    <t>Налоги на прибыль, доходы</t>
  </si>
  <si>
    <t>Земельный налог с организаций, обладающих земельным участком, расположенным в границах сельских поселений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</si>
  <si>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</si>
  <si>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</si>
  <si>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сельских поселений из бюджетов муниципальных районов на осуществление полномочий по дорожной деятельности в отношении автомобильных дорог местного значения в границах населенных пунктов поселения</t>
  </si>
  <si>
    <t>Межбюджетные трансферты, передаваемые бюджетам сельских поселений из бюджетов муниципальных районов на организацию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</si>
  <si>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П Р О Г Н О З И Р У Е М Ы Е     О Б Ъ Е М Ы</t>
  </si>
  <si>
    <t>14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</si>
  <si>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</si>
  <si>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</si>
  <si>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053</t>
  </si>
  <si>
    <t>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</si>
  <si>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</si>
  <si>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</si>
  <si>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поступлений доходов в бюджет Черноозерского сельского поселения </t>
  </si>
  <si>
    <t xml:space="preserve">                                                                                       (тыс.рублей)</t>
  </si>
  <si>
    <t xml:space="preserve">                                         (в редакции решения   от "30" октября 2024 года № 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</si>
</sst>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;\-0.0"/>
  </numFmts>
  <fonts count="11" x14ac:knownFonts="1">
    <font>
      <sz val="11"/>
      <name val="Calibri"/>
    </font>
    <font>
      <sz val="13"/>
      <name val="Times New Roman"/>
    </font>
    <font>
      <sz val="14"/>
      <name val="Times New Roman"/>
    </font>
    <font>
      <b/>
      <sz val="14"/>
      <name val="Times New Roman"/>
    </font>
    <font>
      <sz val="14"/>
      <color rgb="FF000000"/>
      <name val="Times New Roman"/>
    </font>
    <font>
      <sz val="13.5"/>
      <name val="Times New Roman"/>
    </font>
    <font>
      <vertAlign val="superscript"/>
      <sz val="14"/>
      <name val="Times New Roman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 applyNumberFormat="1" applyFont="1"/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0" fontId="1" fillId="2" borderId="0" xfId="0" applyNumberFormat="1" applyFont="1" applyFill="1" applyAlignment="1">
      <alignment vertical="top"/>
    </xf>
    <xf numFmtId="0" fontId="2" fillId="0" borderId="0" xfId="0" applyNumberFormat="1" applyFont="1" applyAlignment="1">
      <alignment horizontal="center" vertical="top"/>
    </xf>
    <xf numFmtId="0" fontId="2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/>
    </xf>
    <xf numFmtId="49" fontId="2" fillId="2" borderId="0" xfId="0" applyNumberFormat="1" applyFont="1" applyFill="1" applyAlignment="1">
      <alignment horizontal="left" vertical="top" wrapText="1"/>
    </xf>
    <xf numFmtId="0" fontId="2" fillId="2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horizontal="center" vertical="top" wrapText="1"/>
    </xf>
    <xf numFmtId="0" fontId="5" fillId="0" borderId="0" xfId="0" applyNumberFormat="1" applyFont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right" vertical="top"/>
    </xf>
    <xf numFmtId="0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3" fillId="0" borderId="0" xfId="0" applyNumberFormat="1" applyFont="1" applyAlignment="1">
      <alignment horizontal="center" vertical="top"/>
    </xf>
    <xf numFmtId="49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left" vertical="center"/>
    </xf>
    <xf numFmtId="49" fontId="2" fillId="0" borderId="5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49" fontId="7" fillId="4" borderId="0" xfId="0" applyNumberFormat="1" applyFont="1" applyFill="1" applyBorder="1" applyAlignment="1">
      <alignment horizontal="center" vertical="top"/>
    </xf>
    <xf numFmtId="49" fontId="7" fillId="2" borderId="0" xfId="0" applyNumberFormat="1" applyFont="1" applyFill="1" applyAlignment="1">
      <alignment horizontal="center" vertical="top"/>
    </xf>
    <xf numFmtId="49" fontId="7" fillId="5" borderId="0" xfId="0" applyNumberFormat="1" applyFont="1" applyFill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2" fontId="2" fillId="0" borderId="0" xfId="0" applyNumberFormat="1" applyFont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left" vertical="top" wrapText="1"/>
    </xf>
    <xf numFmtId="49" fontId="7" fillId="5" borderId="0" xfId="0" applyNumberFormat="1" applyFont="1" applyFill="1" applyAlignment="1">
      <alignment horizontal="center" vertical="top" wrapText="1"/>
    </xf>
    <xf numFmtId="49" fontId="10" fillId="5" borderId="0" xfId="0" applyNumberFormat="1" applyFont="1" applyFill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center" vertical="top"/>
    </xf>
    <xf numFmtId="0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top" wrapText="1"/>
    </xf>
    <xf numFmtId="0" fontId="3" fillId="0" borderId="0" xfId="0" applyNumberFormat="1" applyFont="1" applyAlignment="1">
      <alignment horizontal="center" vertical="top"/>
    </xf>
    <xf numFmtId="0" fontId="8" fillId="0" borderId="0" xfId="0" applyNumberFormat="1" applyFont="1" applyAlignment="1">
      <alignment horizontal="center" vertical="top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abSelected="1" workbookViewId="0">
      <selection activeCell="I5" sqref="I5:L5"/>
    </sheetView>
  </sheetViews>
  <sheetFormatPr defaultColWidth="9" defaultRowHeight="16.5" x14ac:dyDescent="0.25"/>
  <cols>
    <col min="1" max="1" width="5.42578125" style="1" customWidth="1"/>
    <col min="2" max="2" width="2.28515625" style="2" customWidth="1"/>
    <col min="3" max="3" width="3.7109375" style="2" customWidth="1"/>
    <col min="4" max="4" width="3.7109375" style="1" customWidth="1"/>
    <col min="5" max="5" width="5.42578125" style="1" customWidth="1"/>
    <col min="6" max="6" width="4" style="2" customWidth="1"/>
    <col min="7" max="7" width="6.85546875" style="2" customWidth="1"/>
    <col min="8" max="8" width="5.85546875" style="2" customWidth="1"/>
    <col min="9" max="9" width="62.42578125" style="2" customWidth="1"/>
    <col min="10" max="10" width="13.140625" style="2" customWidth="1"/>
    <col min="11" max="11" width="13.5703125" style="3" customWidth="1"/>
    <col min="12" max="12" width="14.5703125" style="3" customWidth="1"/>
    <col min="13" max="13" width="9" style="2" bestFit="1" customWidth="1"/>
    <col min="14" max="16384" width="9" style="2"/>
  </cols>
  <sheetData>
    <row r="1" spans="1:13" ht="18.75" x14ac:dyDescent="0.25">
      <c r="A1" s="4"/>
      <c r="B1" s="5"/>
      <c r="C1" s="5"/>
      <c r="D1" s="4"/>
      <c r="E1" s="4"/>
      <c r="F1" s="5"/>
      <c r="G1" s="5"/>
      <c r="H1" s="5"/>
      <c r="I1" s="50" t="s">
        <v>0</v>
      </c>
      <c r="J1" s="50"/>
      <c r="K1" s="50"/>
      <c r="L1" s="50"/>
    </row>
    <row r="2" spans="1:13" ht="18.75" x14ac:dyDescent="0.25">
      <c r="A2" s="4"/>
      <c r="B2" s="5"/>
      <c r="C2" s="5"/>
      <c r="D2" s="4"/>
      <c r="E2" s="4"/>
      <c r="F2" s="5"/>
      <c r="G2" s="5"/>
      <c r="H2" s="5"/>
      <c r="I2" s="50" t="s">
        <v>1</v>
      </c>
      <c r="J2" s="50"/>
      <c r="K2" s="50"/>
      <c r="L2" s="50"/>
    </row>
    <row r="3" spans="1:13" ht="57.75" customHeight="1" x14ac:dyDescent="0.25">
      <c r="A3" s="4"/>
      <c r="B3" s="5"/>
      <c r="C3" s="5"/>
      <c r="D3" s="4"/>
      <c r="E3" s="4"/>
      <c r="F3" s="5"/>
      <c r="G3" s="5"/>
      <c r="H3" s="5"/>
      <c r="I3" s="51" t="s">
        <v>113</v>
      </c>
      <c r="J3" s="51"/>
      <c r="K3" s="51"/>
      <c r="L3" s="51"/>
    </row>
    <row r="4" spans="1:13" ht="0.75" hidden="1" customHeight="1" x14ac:dyDescent="0.25">
      <c r="A4" s="4"/>
      <c r="B4" s="5"/>
      <c r="C4" s="5"/>
      <c r="D4" s="4"/>
      <c r="E4" s="4"/>
      <c r="F4" s="5"/>
      <c r="G4" s="5"/>
      <c r="H4" s="50"/>
      <c r="I4" s="50"/>
      <c r="J4" s="50"/>
    </row>
    <row r="5" spans="1:13" ht="21.75" customHeight="1" x14ac:dyDescent="0.25">
      <c r="A5" s="4"/>
      <c r="B5" s="5"/>
      <c r="C5" s="5"/>
      <c r="D5" s="4"/>
      <c r="E5" s="4"/>
      <c r="F5" s="5"/>
      <c r="G5" s="5"/>
      <c r="H5" s="5"/>
      <c r="I5" s="50" t="s">
        <v>133</v>
      </c>
      <c r="J5" s="50"/>
      <c r="K5" s="50"/>
      <c r="L5" s="50"/>
    </row>
    <row r="6" spans="1:13" ht="21.75" customHeight="1" x14ac:dyDescent="0.25">
      <c r="A6" s="4"/>
      <c r="B6" s="5"/>
      <c r="C6" s="5"/>
      <c r="D6" s="4"/>
      <c r="E6" s="4"/>
      <c r="F6" s="5"/>
      <c r="G6" s="5"/>
      <c r="H6" s="5"/>
      <c r="I6" s="4"/>
      <c r="J6" s="4"/>
    </row>
    <row r="7" spans="1:13" ht="18.75" x14ac:dyDescent="0.25">
      <c r="A7" s="52" t="s">
        <v>123</v>
      </c>
      <c r="B7" s="52"/>
      <c r="C7" s="52"/>
      <c r="D7" s="52"/>
      <c r="E7" s="52"/>
      <c r="F7" s="52"/>
      <c r="G7" s="52"/>
      <c r="H7" s="52"/>
      <c r="I7" s="52"/>
      <c r="J7" s="52"/>
    </row>
    <row r="8" spans="1:13" ht="18.75" x14ac:dyDescent="0.25">
      <c r="A8" s="53" t="s">
        <v>131</v>
      </c>
      <c r="B8" s="52"/>
      <c r="C8" s="52"/>
      <c r="D8" s="52"/>
      <c r="E8" s="52"/>
      <c r="F8" s="52"/>
      <c r="G8" s="52"/>
      <c r="H8" s="52"/>
      <c r="I8" s="52"/>
      <c r="J8" s="52"/>
    </row>
    <row r="9" spans="1:13" ht="18.75" x14ac:dyDescent="0.25">
      <c r="A9" s="52" t="s">
        <v>116</v>
      </c>
      <c r="B9" s="52"/>
      <c r="C9" s="52"/>
      <c r="D9" s="52"/>
      <c r="E9" s="52"/>
      <c r="F9" s="52"/>
      <c r="G9" s="52"/>
      <c r="H9" s="52"/>
      <c r="I9" s="52"/>
      <c r="J9" s="52"/>
    </row>
    <row r="10" spans="1:13" ht="18.75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pans="1:13" ht="18.75" customHeight="1" x14ac:dyDescent="0.25">
      <c r="A11" s="57" t="s">
        <v>132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6"/>
    </row>
    <row r="12" spans="1:13" s="7" customFormat="1" ht="35.450000000000003" customHeight="1" x14ac:dyDescent="0.25">
      <c r="A12" s="54" t="s">
        <v>2</v>
      </c>
      <c r="B12" s="55"/>
      <c r="C12" s="55"/>
      <c r="D12" s="55"/>
      <c r="E12" s="55"/>
      <c r="F12" s="55"/>
      <c r="G12" s="55"/>
      <c r="H12" s="56"/>
      <c r="I12" s="8" t="s">
        <v>3</v>
      </c>
      <c r="J12" s="9" t="s">
        <v>4</v>
      </c>
      <c r="K12" s="10" t="s">
        <v>5</v>
      </c>
      <c r="L12" s="10" t="s">
        <v>6</v>
      </c>
    </row>
    <row r="13" spans="1:13" ht="18.75" customHeight="1" x14ac:dyDescent="0.25">
      <c r="A13" s="25" t="s">
        <v>7</v>
      </c>
      <c r="B13" s="25" t="s">
        <v>8</v>
      </c>
      <c r="C13" s="25" t="s">
        <v>9</v>
      </c>
      <c r="D13" s="25" t="s">
        <v>10</v>
      </c>
      <c r="E13" s="25" t="s">
        <v>11</v>
      </c>
      <c r="F13" s="25" t="s">
        <v>12</v>
      </c>
      <c r="G13" s="25" t="s">
        <v>13</v>
      </c>
      <c r="H13" s="25" t="s">
        <v>14</v>
      </c>
      <c r="I13" s="8" t="s">
        <v>15</v>
      </c>
      <c r="J13" s="9">
        <v>10</v>
      </c>
      <c r="K13" s="10">
        <v>11</v>
      </c>
      <c r="L13" s="10">
        <v>12</v>
      </c>
    </row>
    <row r="14" spans="1:13" ht="24.75" customHeight="1" x14ac:dyDescent="0.25">
      <c r="A14" s="35" t="s">
        <v>16</v>
      </c>
      <c r="B14" s="12" t="s">
        <v>7</v>
      </c>
      <c r="C14" s="12" t="s">
        <v>17</v>
      </c>
      <c r="D14" s="12" t="s">
        <v>17</v>
      </c>
      <c r="E14" s="12" t="s">
        <v>16</v>
      </c>
      <c r="F14" s="12" t="s">
        <v>17</v>
      </c>
      <c r="G14" s="12" t="s">
        <v>18</v>
      </c>
      <c r="H14" s="12" t="s">
        <v>16</v>
      </c>
      <c r="I14" s="11" t="s">
        <v>19</v>
      </c>
      <c r="J14" s="26">
        <f>J15+J31+J33+J21+J18+J39</f>
        <v>420.5</v>
      </c>
      <c r="K14" s="26">
        <f t="shared" ref="K14:L14" si="0">K15+K31+K33+K21+K18+K39</f>
        <v>58.5</v>
      </c>
      <c r="L14" s="26">
        <f t="shared" si="0"/>
        <v>59.5</v>
      </c>
    </row>
    <row r="15" spans="1:13" ht="21.2" customHeight="1" x14ac:dyDescent="0.25">
      <c r="A15" s="12" t="s">
        <v>16</v>
      </c>
      <c r="B15" s="12" t="s">
        <v>7</v>
      </c>
      <c r="C15" s="12" t="s">
        <v>20</v>
      </c>
      <c r="D15" s="12" t="s">
        <v>17</v>
      </c>
      <c r="E15" s="12" t="s">
        <v>16</v>
      </c>
      <c r="F15" s="12" t="s">
        <v>17</v>
      </c>
      <c r="G15" s="12" t="s">
        <v>18</v>
      </c>
      <c r="H15" s="12" t="s">
        <v>16</v>
      </c>
      <c r="I15" s="11" t="s">
        <v>117</v>
      </c>
      <c r="J15" s="26">
        <f>+J16</f>
        <v>90</v>
      </c>
      <c r="K15" s="27">
        <f>+K16</f>
        <v>39</v>
      </c>
      <c r="L15" s="27">
        <f>+L16</f>
        <v>41</v>
      </c>
    </row>
    <row r="16" spans="1:13" ht="20.25" customHeight="1" x14ac:dyDescent="0.25">
      <c r="A16" s="12" t="s">
        <v>16</v>
      </c>
      <c r="B16" s="12" t="s">
        <v>7</v>
      </c>
      <c r="C16" s="12" t="s">
        <v>20</v>
      </c>
      <c r="D16" s="12" t="s">
        <v>21</v>
      </c>
      <c r="E16" s="12" t="s">
        <v>16</v>
      </c>
      <c r="F16" s="12" t="s">
        <v>20</v>
      </c>
      <c r="G16" s="12" t="s">
        <v>18</v>
      </c>
      <c r="H16" s="12" t="s">
        <v>22</v>
      </c>
      <c r="I16" s="11" t="s">
        <v>23</v>
      </c>
      <c r="J16" s="26">
        <f>J17</f>
        <v>90</v>
      </c>
      <c r="K16" s="27">
        <f>K17</f>
        <v>39</v>
      </c>
      <c r="L16" s="27">
        <f>L17</f>
        <v>41</v>
      </c>
    </row>
    <row r="17" spans="1:12" ht="124.5" customHeight="1" x14ac:dyDescent="0.25">
      <c r="A17" s="12" t="s">
        <v>16</v>
      </c>
      <c r="B17" s="12" t="s">
        <v>7</v>
      </c>
      <c r="C17" s="12" t="s">
        <v>20</v>
      </c>
      <c r="D17" s="12" t="s">
        <v>21</v>
      </c>
      <c r="E17" s="12" t="s">
        <v>24</v>
      </c>
      <c r="F17" s="12" t="s">
        <v>20</v>
      </c>
      <c r="G17" s="12" t="s">
        <v>18</v>
      </c>
      <c r="H17" s="12" t="s">
        <v>22</v>
      </c>
      <c r="I17" s="11" t="s">
        <v>25</v>
      </c>
      <c r="J17" s="26">
        <v>90</v>
      </c>
      <c r="K17" s="27">
        <v>39</v>
      </c>
      <c r="L17" s="27">
        <v>41</v>
      </c>
    </row>
    <row r="18" spans="1:12" ht="2.25" hidden="1" customHeight="1" x14ac:dyDescent="0.25">
      <c r="A18" s="12" t="s">
        <v>16</v>
      </c>
      <c r="B18" s="12" t="s">
        <v>7</v>
      </c>
      <c r="C18" s="12" t="s">
        <v>26</v>
      </c>
      <c r="D18" s="12" t="s">
        <v>17</v>
      </c>
      <c r="E18" s="12" t="s">
        <v>16</v>
      </c>
      <c r="F18" s="12" t="s">
        <v>17</v>
      </c>
      <c r="G18" s="12" t="s">
        <v>18</v>
      </c>
      <c r="H18" s="12" t="s">
        <v>16</v>
      </c>
      <c r="I18" s="11" t="s">
        <v>27</v>
      </c>
      <c r="J18" s="26">
        <f>J20</f>
        <v>0</v>
      </c>
      <c r="K18" s="28"/>
      <c r="L18" s="28"/>
    </row>
    <row r="19" spans="1:12" ht="31.5" hidden="1" customHeight="1" x14ac:dyDescent="0.25">
      <c r="A19" s="12" t="s">
        <v>16</v>
      </c>
      <c r="B19" s="12" t="s">
        <v>7</v>
      </c>
      <c r="C19" s="12" t="s">
        <v>26</v>
      </c>
      <c r="D19" s="12" t="s">
        <v>28</v>
      </c>
      <c r="E19" s="12" t="s">
        <v>16</v>
      </c>
      <c r="F19" s="12" t="s">
        <v>20</v>
      </c>
      <c r="G19" s="12" t="s">
        <v>18</v>
      </c>
      <c r="H19" s="12" t="s">
        <v>22</v>
      </c>
      <c r="I19" s="11" t="s">
        <v>29</v>
      </c>
      <c r="J19" s="26"/>
      <c r="K19" s="28"/>
      <c r="L19" s="28"/>
    </row>
    <row r="20" spans="1:12" ht="31.5" hidden="1" customHeight="1" x14ac:dyDescent="0.25">
      <c r="A20" s="12" t="s">
        <v>16</v>
      </c>
      <c r="B20" s="12" t="s">
        <v>7</v>
      </c>
      <c r="C20" s="12" t="s">
        <v>26</v>
      </c>
      <c r="D20" s="12" t="s">
        <v>28</v>
      </c>
      <c r="E20" s="12" t="s">
        <v>24</v>
      </c>
      <c r="F20" s="12" t="s">
        <v>20</v>
      </c>
      <c r="G20" s="12" t="s">
        <v>18</v>
      </c>
      <c r="H20" s="12" t="s">
        <v>22</v>
      </c>
      <c r="I20" s="11" t="s">
        <v>29</v>
      </c>
      <c r="J20" s="26">
        <v>0</v>
      </c>
      <c r="K20" s="28"/>
      <c r="L20" s="28"/>
    </row>
    <row r="21" spans="1:12" ht="24" customHeight="1" x14ac:dyDescent="0.25">
      <c r="A21" s="12" t="s">
        <v>16</v>
      </c>
      <c r="B21" s="12" t="s">
        <v>7</v>
      </c>
      <c r="C21" s="12" t="s">
        <v>30</v>
      </c>
      <c r="D21" s="12" t="s">
        <v>17</v>
      </c>
      <c r="E21" s="12" t="s">
        <v>16</v>
      </c>
      <c r="F21" s="12" t="s">
        <v>17</v>
      </c>
      <c r="G21" s="12" t="s">
        <v>18</v>
      </c>
      <c r="H21" s="12" t="s">
        <v>16</v>
      </c>
      <c r="I21" s="11" t="s">
        <v>31</v>
      </c>
      <c r="J21" s="26">
        <f>J22+J24</f>
        <v>18</v>
      </c>
      <c r="K21" s="27">
        <f>K22+K24</f>
        <v>19</v>
      </c>
      <c r="L21" s="27">
        <f>L22+L24</f>
        <v>18</v>
      </c>
    </row>
    <row r="22" spans="1:12" ht="26.25" customHeight="1" x14ac:dyDescent="0.25">
      <c r="A22" s="12" t="s">
        <v>16</v>
      </c>
      <c r="B22" s="12" t="s">
        <v>7</v>
      </c>
      <c r="C22" s="12" t="s">
        <v>30</v>
      </c>
      <c r="D22" s="12" t="s">
        <v>20</v>
      </c>
      <c r="E22" s="12" t="s">
        <v>16</v>
      </c>
      <c r="F22" s="12" t="s">
        <v>17</v>
      </c>
      <c r="G22" s="12" t="s">
        <v>18</v>
      </c>
      <c r="H22" s="12" t="s">
        <v>22</v>
      </c>
      <c r="I22" s="11" t="s">
        <v>32</v>
      </c>
      <c r="J22" s="26">
        <f>J23</f>
        <v>1</v>
      </c>
      <c r="K22" s="27">
        <f>K23</f>
        <v>1</v>
      </c>
      <c r="L22" s="27">
        <f>L23</f>
        <v>1</v>
      </c>
    </row>
    <row r="23" spans="1:12" ht="77.25" customHeight="1" x14ac:dyDescent="0.25">
      <c r="A23" s="12" t="s">
        <v>16</v>
      </c>
      <c r="B23" s="12" t="s">
        <v>7</v>
      </c>
      <c r="C23" s="12" t="s">
        <v>30</v>
      </c>
      <c r="D23" s="12" t="s">
        <v>20</v>
      </c>
      <c r="E23" s="12" t="s">
        <v>33</v>
      </c>
      <c r="F23" s="12" t="s">
        <v>34</v>
      </c>
      <c r="G23" s="12" t="s">
        <v>18</v>
      </c>
      <c r="H23" s="12" t="s">
        <v>22</v>
      </c>
      <c r="I23" s="11" t="s">
        <v>35</v>
      </c>
      <c r="J23" s="26">
        <v>1</v>
      </c>
      <c r="K23" s="29">
        <v>1</v>
      </c>
      <c r="L23" s="29">
        <v>1</v>
      </c>
    </row>
    <row r="24" spans="1:12" ht="28.5" customHeight="1" x14ac:dyDescent="0.25">
      <c r="A24" s="12" t="s">
        <v>16</v>
      </c>
      <c r="B24" s="12" t="s">
        <v>7</v>
      </c>
      <c r="C24" s="12" t="s">
        <v>30</v>
      </c>
      <c r="D24" s="12" t="s">
        <v>30</v>
      </c>
      <c r="E24" s="12" t="s">
        <v>16</v>
      </c>
      <c r="F24" s="12" t="s">
        <v>17</v>
      </c>
      <c r="G24" s="12" t="s">
        <v>18</v>
      </c>
      <c r="H24" s="12" t="s">
        <v>22</v>
      </c>
      <c r="I24" s="13" t="s">
        <v>36</v>
      </c>
      <c r="J24" s="27">
        <f>J25+J27</f>
        <v>17</v>
      </c>
      <c r="K24" s="27">
        <f>K25+K27</f>
        <v>18</v>
      </c>
      <c r="L24" s="27">
        <f>L25+L27</f>
        <v>17</v>
      </c>
    </row>
    <row r="25" spans="1:12" ht="25.5" customHeight="1" x14ac:dyDescent="0.25">
      <c r="A25" s="12" t="s">
        <v>16</v>
      </c>
      <c r="B25" s="12" t="s">
        <v>7</v>
      </c>
      <c r="C25" s="12" t="s">
        <v>30</v>
      </c>
      <c r="D25" s="12" t="s">
        <v>30</v>
      </c>
      <c r="E25" s="12" t="s">
        <v>33</v>
      </c>
      <c r="F25" s="12" t="s">
        <v>17</v>
      </c>
      <c r="G25" s="12" t="s">
        <v>18</v>
      </c>
      <c r="H25" s="12" t="s">
        <v>22</v>
      </c>
      <c r="I25" s="13" t="s">
        <v>37</v>
      </c>
      <c r="J25" s="27">
        <f>J26</f>
        <v>17</v>
      </c>
      <c r="K25" s="27">
        <f>K26</f>
        <v>17</v>
      </c>
      <c r="L25" s="27">
        <f>L26</f>
        <v>17</v>
      </c>
    </row>
    <row r="26" spans="1:12" ht="55.5" customHeight="1" x14ac:dyDescent="0.25">
      <c r="A26" s="12" t="s">
        <v>16</v>
      </c>
      <c r="B26" s="12" t="s">
        <v>7</v>
      </c>
      <c r="C26" s="12" t="s">
        <v>30</v>
      </c>
      <c r="D26" s="12" t="s">
        <v>30</v>
      </c>
      <c r="E26" s="12" t="s">
        <v>38</v>
      </c>
      <c r="F26" s="12" t="s">
        <v>34</v>
      </c>
      <c r="G26" s="12" t="s">
        <v>18</v>
      </c>
      <c r="H26" s="12" t="s">
        <v>22</v>
      </c>
      <c r="I26" s="11" t="s">
        <v>118</v>
      </c>
      <c r="J26" s="27">
        <v>17</v>
      </c>
      <c r="K26" s="29">
        <v>17</v>
      </c>
      <c r="L26" s="29">
        <v>17</v>
      </c>
    </row>
    <row r="27" spans="1:12" ht="24" customHeight="1" x14ac:dyDescent="0.25">
      <c r="A27" s="12" t="s">
        <v>16</v>
      </c>
      <c r="B27" s="12" t="s">
        <v>7</v>
      </c>
      <c r="C27" s="12" t="s">
        <v>30</v>
      </c>
      <c r="D27" s="12" t="s">
        <v>30</v>
      </c>
      <c r="E27" s="12" t="s">
        <v>39</v>
      </c>
      <c r="F27" s="12" t="s">
        <v>17</v>
      </c>
      <c r="G27" s="12" t="s">
        <v>18</v>
      </c>
      <c r="H27" s="12" t="s">
        <v>22</v>
      </c>
      <c r="I27" s="11" t="s">
        <v>40</v>
      </c>
      <c r="J27" s="27">
        <f>J28</f>
        <v>0</v>
      </c>
      <c r="K27" s="27">
        <f>K28</f>
        <v>1</v>
      </c>
      <c r="L27" s="27">
        <f>L28</f>
        <v>0</v>
      </c>
    </row>
    <row r="28" spans="1:12" ht="60" customHeight="1" x14ac:dyDescent="0.25">
      <c r="A28" s="12" t="s">
        <v>16</v>
      </c>
      <c r="B28" s="12" t="s">
        <v>7</v>
      </c>
      <c r="C28" s="12" t="s">
        <v>30</v>
      </c>
      <c r="D28" s="12" t="s">
        <v>30</v>
      </c>
      <c r="E28" s="12" t="s">
        <v>41</v>
      </c>
      <c r="F28" s="12" t="s">
        <v>34</v>
      </c>
      <c r="G28" s="12" t="s">
        <v>18</v>
      </c>
      <c r="H28" s="12" t="s">
        <v>22</v>
      </c>
      <c r="I28" s="11" t="s">
        <v>42</v>
      </c>
      <c r="J28" s="27">
        <v>0</v>
      </c>
      <c r="K28" s="29">
        <v>1</v>
      </c>
      <c r="L28" s="29">
        <v>0</v>
      </c>
    </row>
    <row r="29" spans="1:12" ht="27" hidden="1" customHeight="1" x14ac:dyDescent="0.25">
      <c r="A29" s="12" t="s">
        <v>16</v>
      </c>
      <c r="B29" s="12" t="s">
        <v>7</v>
      </c>
      <c r="C29" s="12" t="s">
        <v>43</v>
      </c>
      <c r="D29" s="12" t="s">
        <v>17</v>
      </c>
      <c r="E29" s="12" t="s">
        <v>16</v>
      </c>
      <c r="F29" s="12" t="s">
        <v>17</v>
      </c>
      <c r="G29" s="12" t="s">
        <v>18</v>
      </c>
      <c r="H29" s="12" t="s">
        <v>22</v>
      </c>
      <c r="I29" s="11" t="s">
        <v>44</v>
      </c>
      <c r="J29" s="26">
        <f>J30</f>
        <v>0</v>
      </c>
      <c r="K29" s="28"/>
      <c r="L29" s="28"/>
    </row>
    <row r="30" spans="1:12" ht="24" hidden="1" customHeight="1" x14ac:dyDescent="0.25">
      <c r="A30" s="12" t="s">
        <v>16</v>
      </c>
      <c r="B30" s="12" t="s">
        <v>7</v>
      </c>
      <c r="C30" s="12" t="s">
        <v>43</v>
      </c>
      <c r="D30" s="12" t="s">
        <v>45</v>
      </c>
      <c r="E30" s="12" t="s">
        <v>46</v>
      </c>
      <c r="F30" s="12" t="s">
        <v>34</v>
      </c>
      <c r="G30" s="12" t="s">
        <v>18</v>
      </c>
      <c r="H30" s="12" t="s">
        <v>22</v>
      </c>
      <c r="I30" s="11" t="s">
        <v>47</v>
      </c>
      <c r="J30" s="26"/>
      <c r="K30" s="28"/>
      <c r="L30" s="28"/>
    </row>
    <row r="31" spans="1:12" ht="23.25" customHeight="1" x14ac:dyDescent="0.25">
      <c r="A31" s="12" t="s">
        <v>16</v>
      </c>
      <c r="B31" s="12" t="s">
        <v>7</v>
      </c>
      <c r="C31" s="12" t="s">
        <v>48</v>
      </c>
      <c r="D31" s="12" t="s">
        <v>17</v>
      </c>
      <c r="E31" s="12" t="s">
        <v>16</v>
      </c>
      <c r="F31" s="12" t="s">
        <v>17</v>
      </c>
      <c r="G31" s="12" t="s">
        <v>18</v>
      </c>
      <c r="H31" s="12" t="s">
        <v>16</v>
      </c>
      <c r="I31" s="11" t="s">
        <v>49</v>
      </c>
      <c r="J31" s="26">
        <f>J32</f>
        <v>0.5</v>
      </c>
      <c r="K31" s="27">
        <f>K32</f>
        <v>0.5</v>
      </c>
      <c r="L31" s="27">
        <f>L32</f>
        <v>0.5</v>
      </c>
    </row>
    <row r="32" spans="1:12" ht="60" customHeight="1" x14ac:dyDescent="0.25">
      <c r="A32" s="12" t="s">
        <v>16</v>
      </c>
      <c r="B32" s="12" t="s">
        <v>7</v>
      </c>
      <c r="C32" s="12" t="s">
        <v>48</v>
      </c>
      <c r="D32" s="12" t="s">
        <v>45</v>
      </c>
      <c r="E32" s="12" t="s">
        <v>50</v>
      </c>
      <c r="F32" s="12" t="s">
        <v>20</v>
      </c>
      <c r="G32" s="12" t="s">
        <v>18</v>
      </c>
      <c r="H32" s="12" t="s">
        <v>22</v>
      </c>
      <c r="I32" s="11" t="s">
        <v>51</v>
      </c>
      <c r="J32" s="26">
        <v>0.5</v>
      </c>
      <c r="K32" s="29">
        <v>0.5</v>
      </c>
      <c r="L32" s="29">
        <v>0.5</v>
      </c>
    </row>
    <row r="33" spans="1:12" s="3" customFormat="1" ht="21" hidden="1" customHeight="1" x14ac:dyDescent="0.25">
      <c r="A33" s="16" t="s">
        <v>16</v>
      </c>
      <c r="B33" s="16" t="s">
        <v>7</v>
      </c>
      <c r="C33" s="16" t="s">
        <v>52</v>
      </c>
      <c r="D33" s="16" t="s">
        <v>17</v>
      </c>
      <c r="E33" s="16" t="s">
        <v>16</v>
      </c>
      <c r="F33" s="16" t="s">
        <v>17</v>
      </c>
      <c r="G33" s="16" t="s">
        <v>18</v>
      </c>
      <c r="H33" s="16" t="s">
        <v>16</v>
      </c>
      <c r="I33" s="15" t="s">
        <v>53</v>
      </c>
      <c r="J33" s="27">
        <f>+J34</f>
        <v>0</v>
      </c>
      <c r="K33" s="28"/>
      <c r="L33" s="28"/>
    </row>
    <row r="34" spans="1:12" ht="19.5" hidden="1" customHeight="1" x14ac:dyDescent="0.25">
      <c r="A34" s="12" t="s">
        <v>16</v>
      </c>
      <c r="B34" s="12" t="s">
        <v>7</v>
      </c>
      <c r="C34" s="12" t="s">
        <v>52</v>
      </c>
      <c r="D34" s="12" t="s">
        <v>26</v>
      </c>
      <c r="E34" s="12" t="s">
        <v>16</v>
      </c>
      <c r="F34" s="12" t="s">
        <v>17</v>
      </c>
      <c r="G34" s="12" t="s">
        <v>18</v>
      </c>
      <c r="H34" s="36" t="s">
        <v>54</v>
      </c>
      <c r="I34" s="11" t="s">
        <v>55</v>
      </c>
      <c r="J34" s="26">
        <f>J35+J37</f>
        <v>0</v>
      </c>
      <c r="K34" s="28"/>
      <c r="L34" s="28"/>
    </row>
    <row r="35" spans="1:12" ht="22.5" hidden="1" customHeight="1" x14ac:dyDescent="0.25">
      <c r="A35" s="12" t="s">
        <v>16</v>
      </c>
      <c r="B35" s="12" t="s">
        <v>7</v>
      </c>
      <c r="C35" s="12" t="s">
        <v>52</v>
      </c>
      <c r="D35" s="12" t="s">
        <v>26</v>
      </c>
      <c r="E35" s="12" t="s">
        <v>56</v>
      </c>
      <c r="F35" s="12" t="s">
        <v>17</v>
      </c>
      <c r="G35" s="12" t="s">
        <v>18</v>
      </c>
      <c r="H35" s="36" t="s">
        <v>54</v>
      </c>
      <c r="I35" s="11" t="s">
        <v>57</v>
      </c>
      <c r="J35" s="26">
        <f>J36</f>
        <v>0</v>
      </c>
      <c r="K35" s="28"/>
      <c r="L35" s="28"/>
    </row>
    <row r="36" spans="1:12" ht="18" hidden="1" customHeight="1" x14ac:dyDescent="0.25">
      <c r="A36" s="12" t="s">
        <v>16</v>
      </c>
      <c r="B36" s="12" t="s">
        <v>7</v>
      </c>
      <c r="C36" s="12" t="s">
        <v>52</v>
      </c>
      <c r="D36" s="12" t="s">
        <v>26</v>
      </c>
      <c r="E36" s="12" t="s">
        <v>56</v>
      </c>
      <c r="F36" s="12" t="s">
        <v>34</v>
      </c>
      <c r="G36" s="12" t="s">
        <v>18</v>
      </c>
      <c r="H36" s="36" t="s">
        <v>54</v>
      </c>
      <c r="I36" s="11" t="s">
        <v>58</v>
      </c>
      <c r="J36" s="26">
        <v>0</v>
      </c>
      <c r="K36" s="28"/>
      <c r="L36" s="28"/>
    </row>
    <row r="37" spans="1:12" ht="21" hidden="1" customHeight="1" x14ac:dyDescent="0.25">
      <c r="A37" s="12" t="s">
        <v>16</v>
      </c>
      <c r="B37" s="12" t="s">
        <v>7</v>
      </c>
      <c r="C37" s="12" t="s">
        <v>52</v>
      </c>
      <c r="D37" s="12" t="s">
        <v>26</v>
      </c>
      <c r="E37" s="12" t="s">
        <v>59</v>
      </c>
      <c r="F37" s="12" t="s">
        <v>17</v>
      </c>
      <c r="G37" s="12" t="s">
        <v>18</v>
      </c>
      <c r="H37" s="36" t="s">
        <v>54</v>
      </c>
      <c r="I37" s="41" t="s">
        <v>60</v>
      </c>
      <c r="J37" s="26">
        <f>SUM(J38)</f>
        <v>0</v>
      </c>
      <c r="K37" s="28"/>
      <c r="L37" s="28"/>
    </row>
    <row r="38" spans="1:12" ht="18.75" hidden="1" customHeight="1" x14ac:dyDescent="0.25">
      <c r="A38" s="12" t="s">
        <v>16</v>
      </c>
      <c r="B38" s="12" t="s">
        <v>7</v>
      </c>
      <c r="C38" s="12" t="s">
        <v>52</v>
      </c>
      <c r="D38" s="12" t="s">
        <v>26</v>
      </c>
      <c r="E38" s="12" t="s">
        <v>61</v>
      </c>
      <c r="F38" s="12" t="s">
        <v>34</v>
      </c>
      <c r="G38" s="12" t="s">
        <v>18</v>
      </c>
      <c r="H38" s="36" t="s">
        <v>54</v>
      </c>
      <c r="I38" s="41" t="s">
        <v>62</v>
      </c>
      <c r="J38" s="26">
        <v>0</v>
      </c>
      <c r="K38" s="28"/>
      <c r="L38" s="28"/>
    </row>
    <row r="39" spans="1:12" ht="38.25" customHeight="1" x14ac:dyDescent="0.25">
      <c r="A39" s="43" t="s">
        <v>16</v>
      </c>
      <c r="B39" s="43" t="s">
        <v>7</v>
      </c>
      <c r="C39" s="43" t="s">
        <v>124</v>
      </c>
      <c r="D39" s="43" t="s">
        <v>17</v>
      </c>
      <c r="E39" s="43" t="s">
        <v>16</v>
      </c>
      <c r="F39" s="43" t="s">
        <v>17</v>
      </c>
      <c r="G39" s="43" t="s">
        <v>18</v>
      </c>
      <c r="H39" s="44" t="s">
        <v>16</v>
      </c>
      <c r="I39" s="42" t="s">
        <v>125</v>
      </c>
      <c r="J39" s="26">
        <f>J40</f>
        <v>312</v>
      </c>
      <c r="K39" s="26">
        <f t="shared" ref="K39:L41" si="1">K40</f>
        <v>0</v>
      </c>
      <c r="L39" s="26">
        <f t="shared" si="1"/>
        <v>0</v>
      </c>
    </row>
    <row r="40" spans="1:12" ht="114" customHeight="1" x14ac:dyDescent="0.25">
      <c r="A40" s="45" t="s">
        <v>16</v>
      </c>
      <c r="B40" s="45" t="s">
        <v>7</v>
      </c>
      <c r="C40" s="45" t="s">
        <v>124</v>
      </c>
      <c r="D40" s="45" t="s">
        <v>21</v>
      </c>
      <c r="E40" s="45" t="s">
        <v>16</v>
      </c>
      <c r="F40" s="45" t="s">
        <v>17</v>
      </c>
      <c r="G40" s="45" t="s">
        <v>18</v>
      </c>
      <c r="H40" s="46" t="s">
        <v>16</v>
      </c>
      <c r="I40" s="47" t="s">
        <v>126</v>
      </c>
      <c r="J40" s="26">
        <f>J41</f>
        <v>312</v>
      </c>
      <c r="K40" s="26">
        <f t="shared" si="1"/>
        <v>0</v>
      </c>
      <c r="L40" s="26">
        <f t="shared" si="1"/>
        <v>0</v>
      </c>
    </row>
    <row r="41" spans="1:12" ht="134.25" customHeight="1" x14ac:dyDescent="0.25">
      <c r="A41" s="45" t="s">
        <v>16</v>
      </c>
      <c r="B41" s="45" t="s">
        <v>7</v>
      </c>
      <c r="C41" s="45" t="s">
        <v>124</v>
      </c>
      <c r="D41" s="45" t="s">
        <v>21</v>
      </c>
      <c r="E41" s="45" t="s">
        <v>46</v>
      </c>
      <c r="F41" s="45" t="s">
        <v>34</v>
      </c>
      <c r="G41" s="45" t="s">
        <v>18</v>
      </c>
      <c r="H41" s="46" t="s">
        <v>128</v>
      </c>
      <c r="I41" s="48" t="s">
        <v>130</v>
      </c>
      <c r="J41" s="26">
        <f>J42</f>
        <v>312</v>
      </c>
      <c r="K41" s="26">
        <f t="shared" si="1"/>
        <v>0</v>
      </c>
      <c r="L41" s="26">
        <f t="shared" si="1"/>
        <v>0</v>
      </c>
    </row>
    <row r="42" spans="1:12" ht="135.75" customHeight="1" x14ac:dyDescent="0.25">
      <c r="A42" s="45" t="s">
        <v>16</v>
      </c>
      <c r="B42" s="45" t="s">
        <v>7</v>
      </c>
      <c r="C42" s="45" t="s">
        <v>124</v>
      </c>
      <c r="D42" s="45" t="s">
        <v>21</v>
      </c>
      <c r="E42" s="45" t="s">
        <v>127</v>
      </c>
      <c r="F42" s="45" t="s">
        <v>34</v>
      </c>
      <c r="G42" s="45" t="s">
        <v>18</v>
      </c>
      <c r="H42" s="46" t="s">
        <v>128</v>
      </c>
      <c r="I42" s="48" t="s">
        <v>129</v>
      </c>
      <c r="J42" s="26">
        <v>312</v>
      </c>
      <c r="K42" s="27">
        <v>0</v>
      </c>
      <c r="L42" s="27">
        <v>0</v>
      </c>
    </row>
    <row r="43" spans="1:12" ht="27" customHeight="1" x14ac:dyDescent="0.25">
      <c r="A43" s="18" t="s">
        <v>16</v>
      </c>
      <c r="B43" s="18" t="s">
        <v>8</v>
      </c>
      <c r="C43" s="18" t="s">
        <v>17</v>
      </c>
      <c r="D43" s="18" t="s">
        <v>17</v>
      </c>
      <c r="E43" s="18" t="s">
        <v>16</v>
      </c>
      <c r="F43" s="18" t="s">
        <v>17</v>
      </c>
      <c r="G43" s="18" t="s">
        <v>18</v>
      </c>
      <c r="H43" s="18" t="s">
        <v>16</v>
      </c>
      <c r="I43" s="14" t="s">
        <v>63</v>
      </c>
      <c r="J43" s="27">
        <f>J44</f>
        <v>3706.681</v>
      </c>
      <c r="K43" s="27">
        <f t="shared" ref="K43:L43" si="2">K44</f>
        <v>2532.0500000000002</v>
      </c>
      <c r="L43" s="27">
        <f t="shared" si="2"/>
        <v>2557.6760000000004</v>
      </c>
    </row>
    <row r="44" spans="1:12" ht="48" customHeight="1" x14ac:dyDescent="0.25">
      <c r="A44" s="18" t="s">
        <v>16</v>
      </c>
      <c r="B44" s="18" t="s">
        <v>8</v>
      </c>
      <c r="C44" s="18" t="s">
        <v>21</v>
      </c>
      <c r="D44" s="18" t="s">
        <v>17</v>
      </c>
      <c r="E44" s="18" t="s">
        <v>16</v>
      </c>
      <c r="F44" s="18" t="s">
        <v>17</v>
      </c>
      <c r="G44" s="18" t="s">
        <v>18</v>
      </c>
      <c r="H44" s="18" t="s">
        <v>16</v>
      </c>
      <c r="I44" s="15" t="s">
        <v>64</v>
      </c>
      <c r="J44" s="27">
        <f>J45+J54+J58</f>
        <v>3706.681</v>
      </c>
      <c r="K44" s="27">
        <f>K45+K54+K58</f>
        <v>2532.0500000000002</v>
      </c>
      <c r="L44" s="27">
        <f>L45+L54+L58</f>
        <v>2557.6760000000004</v>
      </c>
    </row>
    <row r="45" spans="1:12" ht="40.5" customHeight="1" x14ac:dyDescent="0.25">
      <c r="A45" s="18" t="s">
        <v>16</v>
      </c>
      <c r="B45" s="18" t="s">
        <v>8</v>
      </c>
      <c r="C45" s="18" t="s">
        <v>21</v>
      </c>
      <c r="D45" s="18" t="s">
        <v>34</v>
      </c>
      <c r="E45" s="18" t="s">
        <v>16</v>
      </c>
      <c r="F45" s="18" t="s">
        <v>17</v>
      </c>
      <c r="G45" s="18" t="s">
        <v>18</v>
      </c>
      <c r="H45" s="18" t="s">
        <v>65</v>
      </c>
      <c r="I45" s="15" t="s">
        <v>66</v>
      </c>
      <c r="J45" s="27">
        <f>J46+J47</f>
        <v>1998</v>
      </c>
      <c r="K45" s="27">
        <f>K46+K47</f>
        <v>1998</v>
      </c>
      <c r="L45" s="27">
        <f>L46+L47</f>
        <v>1998</v>
      </c>
    </row>
    <row r="46" spans="1:12" ht="60" customHeight="1" x14ac:dyDescent="0.25">
      <c r="A46" s="18" t="s">
        <v>16</v>
      </c>
      <c r="B46" s="18" t="s">
        <v>8</v>
      </c>
      <c r="C46" s="18" t="s">
        <v>21</v>
      </c>
      <c r="D46" s="18" t="s">
        <v>67</v>
      </c>
      <c r="E46" s="18" t="s">
        <v>68</v>
      </c>
      <c r="F46" s="18" t="s">
        <v>34</v>
      </c>
      <c r="G46" s="18" t="s">
        <v>18</v>
      </c>
      <c r="H46" s="18" t="s">
        <v>65</v>
      </c>
      <c r="I46" s="15" t="s">
        <v>69</v>
      </c>
      <c r="J46" s="27">
        <v>1998</v>
      </c>
      <c r="K46" s="27">
        <v>1998</v>
      </c>
      <c r="L46" s="27">
        <v>1998</v>
      </c>
    </row>
    <row r="47" spans="1:12" ht="6" hidden="1" customHeight="1" x14ac:dyDescent="0.25">
      <c r="A47" s="18" t="s">
        <v>16</v>
      </c>
      <c r="B47" s="18" t="s">
        <v>8</v>
      </c>
      <c r="C47" s="18" t="s">
        <v>21</v>
      </c>
      <c r="D47" s="18" t="s">
        <v>70</v>
      </c>
      <c r="E47" s="18" t="s">
        <v>71</v>
      </c>
      <c r="F47" s="18" t="s">
        <v>34</v>
      </c>
      <c r="G47" s="18" t="s">
        <v>18</v>
      </c>
      <c r="H47" s="18" t="s">
        <v>72</v>
      </c>
      <c r="I47" s="15" t="s">
        <v>73</v>
      </c>
      <c r="J47" s="27"/>
      <c r="K47" s="28"/>
      <c r="L47" s="28"/>
    </row>
    <row r="48" spans="1:12" ht="18" hidden="1" customHeight="1" x14ac:dyDescent="0.25">
      <c r="A48" s="18" t="s">
        <v>16</v>
      </c>
      <c r="B48" s="18" t="s">
        <v>8</v>
      </c>
      <c r="C48" s="18" t="s">
        <v>21</v>
      </c>
      <c r="D48" s="18" t="s">
        <v>21</v>
      </c>
      <c r="E48" s="18" t="s">
        <v>16</v>
      </c>
      <c r="F48" s="18" t="s">
        <v>17</v>
      </c>
      <c r="G48" s="18" t="s">
        <v>18</v>
      </c>
      <c r="H48" s="18" t="s">
        <v>72</v>
      </c>
      <c r="I48" s="15" t="s">
        <v>74</v>
      </c>
      <c r="J48" s="27">
        <f>J49+J50</f>
        <v>0</v>
      </c>
      <c r="K48" s="28"/>
      <c r="L48" s="28"/>
    </row>
    <row r="49" spans="1:12" ht="21.75" hidden="1" customHeight="1" x14ac:dyDescent="0.25">
      <c r="A49" s="18" t="s">
        <v>16</v>
      </c>
      <c r="B49" s="18" t="s">
        <v>8</v>
      </c>
      <c r="C49" s="18" t="s">
        <v>21</v>
      </c>
      <c r="D49" s="18" t="s">
        <v>21</v>
      </c>
      <c r="E49" s="18" t="s">
        <v>75</v>
      </c>
      <c r="F49" s="18" t="s">
        <v>34</v>
      </c>
      <c r="G49" s="18" t="s">
        <v>76</v>
      </c>
      <c r="H49" s="18" t="s">
        <v>72</v>
      </c>
      <c r="I49" s="15" t="s">
        <v>77</v>
      </c>
      <c r="J49" s="27">
        <v>0</v>
      </c>
      <c r="K49" s="28"/>
      <c r="L49" s="28"/>
    </row>
    <row r="50" spans="1:12" ht="18" hidden="1" customHeight="1" x14ac:dyDescent="0.25">
      <c r="A50" s="18" t="s">
        <v>16</v>
      </c>
      <c r="B50" s="18" t="s">
        <v>8</v>
      </c>
      <c r="C50" s="18" t="s">
        <v>21</v>
      </c>
      <c r="D50" s="18" t="s">
        <v>21</v>
      </c>
      <c r="E50" s="18" t="s">
        <v>75</v>
      </c>
      <c r="F50" s="18" t="s">
        <v>34</v>
      </c>
      <c r="G50" s="18" t="s">
        <v>78</v>
      </c>
      <c r="H50" s="18" t="s">
        <v>72</v>
      </c>
      <c r="I50" s="15" t="s">
        <v>79</v>
      </c>
      <c r="J50" s="27"/>
      <c r="K50" s="28"/>
      <c r="L50" s="28"/>
    </row>
    <row r="51" spans="1:12" ht="21" hidden="1" customHeight="1" x14ac:dyDescent="0.25">
      <c r="A51" s="16" t="s">
        <v>16</v>
      </c>
      <c r="B51" s="16" t="s">
        <v>8</v>
      </c>
      <c r="C51" s="16" t="s">
        <v>21</v>
      </c>
      <c r="D51" s="16" t="s">
        <v>21</v>
      </c>
      <c r="E51" s="16" t="s">
        <v>80</v>
      </c>
      <c r="F51" s="16" t="s">
        <v>34</v>
      </c>
      <c r="G51" s="16" t="s">
        <v>81</v>
      </c>
      <c r="H51" s="16" t="s">
        <v>72</v>
      </c>
      <c r="I51" s="15" t="s">
        <v>82</v>
      </c>
      <c r="J51" s="27"/>
      <c r="K51" s="28"/>
      <c r="L51" s="28"/>
    </row>
    <row r="52" spans="1:12" ht="20.25" hidden="1" customHeight="1" x14ac:dyDescent="0.25">
      <c r="A52" s="16" t="s">
        <v>16</v>
      </c>
      <c r="B52" s="16" t="s">
        <v>8</v>
      </c>
      <c r="C52" s="16" t="s">
        <v>21</v>
      </c>
      <c r="D52" s="16" t="s">
        <v>21</v>
      </c>
      <c r="E52" s="16" t="s">
        <v>83</v>
      </c>
      <c r="F52" s="16" t="s">
        <v>34</v>
      </c>
      <c r="G52" s="16" t="s">
        <v>81</v>
      </c>
      <c r="H52" s="16" t="s">
        <v>72</v>
      </c>
      <c r="I52" s="15" t="s">
        <v>84</v>
      </c>
      <c r="J52" s="27"/>
      <c r="K52" s="28"/>
      <c r="L52" s="28"/>
    </row>
    <row r="53" spans="1:12" ht="66" hidden="1" customHeight="1" x14ac:dyDescent="0.25">
      <c r="A53" s="18" t="s">
        <v>16</v>
      </c>
      <c r="B53" s="18" t="s">
        <v>8</v>
      </c>
      <c r="C53" s="18" t="s">
        <v>21</v>
      </c>
      <c r="D53" s="18" t="s">
        <v>85</v>
      </c>
      <c r="E53" s="18" t="s">
        <v>75</v>
      </c>
      <c r="F53" s="16" t="s">
        <v>86</v>
      </c>
      <c r="G53" s="18" t="s">
        <v>87</v>
      </c>
      <c r="H53" s="18" t="s">
        <v>72</v>
      </c>
      <c r="I53" s="15" t="s">
        <v>88</v>
      </c>
      <c r="J53" s="27"/>
      <c r="K53" s="28"/>
      <c r="L53" s="28"/>
    </row>
    <row r="54" spans="1:12" ht="48.75" customHeight="1" x14ac:dyDescent="0.25">
      <c r="A54" s="18" t="s">
        <v>16</v>
      </c>
      <c r="B54" s="18" t="s">
        <v>8</v>
      </c>
      <c r="C54" s="18" t="s">
        <v>21</v>
      </c>
      <c r="D54" s="18" t="s">
        <v>89</v>
      </c>
      <c r="E54" s="18" t="s">
        <v>16</v>
      </c>
      <c r="F54" s="18" t="s">
        <v>17</v>
      </c>
      <c r="G54" s="18" t="s">
        <v>18</v>
      </c>
      <c r="H54" s="18" t="s">
        <v>65</v>
      </c>
      <c r="I54" s="15" t="s">
        <v>90</v>
      </c>
      <c r="J54" s="27">
        <f>J56</f>
        <v>160</v>
      </c>
      <c r="K54" s="27">
        <f>K56</f>
        <v>176.8</v>
      </c>
      <c r="L54" s="27">
        <f>L56</f>
        <v>193.3</v>
      </c>
    </row>
    <row r="55" spans="1:12" ht="66.75" customHeight="1" x14ac:dyDescent="0.25">
      <c r="A55" s="37" t="s">
        <v>16</v>
      </c>
      <c r="B55" s="37" t="s">
        <v>8</v>
      </c>
      <c r="C55" s="37" t="s">
        <v>21</v>
      </c>
      <c r="D55" s="37" t="s">
        <v>91</v>
      </c>
      <c r="E55" s="37" t="s">
        <v>92</v>
      </c>
      <c r="F55" s="37" t="s">
        <v>17</v>
      </c>
      <c r="G55" s="37" t="s">
        <v>18</v>
      </c>
      <c r="H55" s="37" t="s">
        <v>65</v>
      </c>
      <c r="I55" s="23" t="s">
        <v>120</v>
      </c>
      <c r="J55" s="30">
        <f t="shared" ref="J55:L55" si="3">J56</f>
        <v>160</v>
      </c>
      <c r="K55" s="30">
        <f t="shared" si="3"/>
        <v>176.8</v>
      </c>
      <c r="L55" s="30">
        <f t="shared" si="3"/>
        <v>193.3</v>
      </c>
    </row>
    <row r="56" spans="1:12" ht="78" customHeight="1" x14ac:dyDescent="0.25">
      <c r="A56" s="38" t="s">
        <v>16</v>
      </c>
      <c r="B56" s="18" t="s">
        <v>8</v>
      </c>
      <c r="C56" s="18" t="s">
        <v>21</v>
      </c>
      <c r="D56" s="18" t="s">
        <v>91</v>
      </c>
      <c r="E56" s="18" t="s">
        <v>92</v>
      </c>
      <c r="F56" s="18" t="s">
        <v>34</v>
      </c>
      <c r="G56" s="18" t="s">
        <v>18</v>
      </c>
      <c r="H56" s="18" t="s">
        <v>65</v>
      </c>
      <c r="I56" s="15" t="s">
        <v>119</v>
      </c>
      <c r="J56" s="27">
        <v>160</v>
      </c>
      <c r="K56" s="27">
        <v>176.8</v>
      </c>
      <c r="L56" s="27">
        <v>193.3</v>
      </c>
    </row>
    <row r="57" spans="1:12" ht="52.5" hidden="1" customHeight="1" x14ac:dyDescent="0.25">
      <c r="A57" s="18" t="s">
        <v>16</v>
      </c>
      <c r="B57" s="18" t="s">
        <v>8</v>
      </c>
      <c r="C57" s="18" t="s">
        <v>21</v>
      </c>
      <c r="D57" s="18" t="s">
        <v>28</v>
      </c>
      <c r="E57" s="18" t="s">
        <v>93</v>
      </c>
      <c r="F57" s="18" t="s">
        <v>34</v>
      </c>
      <c r="G57" s="18" t="s">
        <v>87</v>
      </c>
      <c r="H57" s="18" t="s">
        <v>72</v>
      </c>
      <c r="I57" s="15" t="s">
        <v>94</v>
      </c>
      <c r="J57" s="27">
        <v>0</v>
      </c>
      <c r="K57" s="29"/>
      <c r="L57" s="28"/>
    </row>
    <row r="58" spans="1:12" ht="24" customHeight="1" x14ac:dyDescent="0.25">
      <c r="A58" s="18" t="s">
        <v>16</v>
      </c>
      <c r="B58" s="18" t="s">
        <v>8</v>
      </c>
      <c r="C58" s="18" t="s">
        <v>21</v>
      </c>
      <c r="D58" s="18" t="s">
        <v>95</v>
      </c>
      <c r="E58" s="18" t="s">
        <v>16</v>
      </c>
      <c r="F58" s="18" t="s">
        <v>17</v>
      </c>
      <c r="G58" s="18" t="s">
        <v>18</v>
      </c>
      <c r="H58" s="18" t="s">
        <v>65</v>
      </c>
      <c r="I58" s="15" t="s">
        <v>96</v>
      </c>
      <c r="J58" s="27">
        <f>J60</f>
        <v>1548.681</v>
      </c>
      <c r="K58" s="27">
        <f t="shared" ref="K58:L58" si="4">K60</f>
        <v>357.25</v>
      </c>
      <c r="L58" s="27">
        <f t="shared" si="4"/>
        <v>366.37599999999998</v>
      </c>
    </row>
    <row r="59" spans="1:12" ht="97.5" hidden="1" customHeight="1" x14ac:dyDescent="0.25">
      <c r="A59" s="18" t="s">
        <v>16</v>
      </c>
      <c r="B59" s="18" t="s">
        <v>8</v>
      </c>
      <c r="C59" s="18" t="s">
        <v>21</v>
      </c>
      <c r="D59" s="18" t="s">
        <v>95</v>
      </c>
      <c r="E59" s="18" t="s">
        <v>97</v>
      </c>
      <c r="F59" s="18" t="s">
        <v>34</v>
      </c>
      <c r="G59" s="18" t="s">
        <v>98</v>
      </c>
      <c r="H59" s="18" t="s">
        <v>65</v>
      </c>
      <c r="I59" s="15" t="s">
        <v>99</v>
      </c>
      <c r="J59" s="27"/>
      <c r="K59" s="29"/>
      <c r="L59" s="28"/>
    </row>
    <row r="60" spans="1:12" ht="104.25" customHeight="1" x14ac:dyDescent="0.25">
      <c r="A60" s="39" t="s">
        <v>16</v>
      </c>
      <c r="B60" s="39" t="s">
        <v>8</v>
      </c>
      <c r="C60" s="39" t="s">
        <v>21</v>
      </c>
      <c r="D60" s="39" t="s">
        <v>95</v>
      </c>
      <c r="E60" s="39" t="s">
        <v>97</v>
      </c>
      <c r="F60" s="21" t="s">
        <v>17</v>
      </c>
      <c r="G60" s="39" t="s">
        <v>18</v>
      </c>
      <c r="H60" s="39" t="s">
        <v>65</v>
      </c>
      <c r="I60" s="22" t="s">
        <v>111</v>
      </c>
      <c r="J60" s="31">
        <f>J61+J63+J64+J66</f>
        <v>1548.681</v>
      </c>
      <c r="K60" s="31">
        <f t="shared" ref="K60:L60" si="5">K61+K63+K64+K66</f>
        <v>357.25</v>
      </c>
      <c r="L60" s="31">
        <f t="shared" si="5"/>
        <v>366.37599999999998</v>
      </c>
    </row>
    <row r="61" spans="1:12" ht="116.25" customHeight="1" x14ac:dyDescent="0.25">
      <c r="A61" s="39" t="s">
        <v>16</v>
      </c>
      <c r="B61" s="39" t="s">
        <v>8</v>
      </c>
      <c r="C61" s="39" t="s">
        <v>21</v>
      </c>
      <c r="D61" s="39" t="s">
        <v>95</v>
      </c>
      <c r="E61" s="39" t="s">
        <v>97</v>
      </c>
      <c r="F61" s="21" t="s">
        <v>34</v>
      </c>
      <c r="G61" s="39" t="s">
        <v>18</v>
      </c>
      <c r="H61" s="39" t="s">
        <v>65</v>
      </c>
      <c r="I61" s="22" t="s">
        <v>112</v>
      </c>
      <c r="J61" s="31">
        <f>J62</f>
        <v>968.9</v>
      </c>
      <c r="K61" s="31">
        <f t="shared" ref="K61:L61" si="6">K62</f>
        <v>0</v>
      </c>
      <c r="L61" s="31">
        <f t="shared" si="6"/>
        <v>0</v>
      </c>
    </row>
    <row r="62" spans="1:12" ht="119.25" customHeight="1" x14ac:dyDescent="0.25">
      <c r="A62" s="39" t="s">
        <v>16</v>
      </c>
      <c r="B62" s="39" t="s">
        <v>8</v>
      </c>
      <c r="C62" s="39" t="s">
        <v>21</v>
      </c>
      <c r="D62" s="39" t="s">
        <v>95</v>
      </c>
      <c r="E62" s="39" t="s">
        <v>97</v>
      </c>
      <c r="F62" s="21" t="s">
        <v>34</v>
      </c>
      <c r="G62" s="39" t="s">
        <v>98</v>
      </c>
      <c r="H62" s="39" t="s">
        <v>65</v>
      </c>
      <c r="I62" s="22" t="s">
        <v>121</v>
      </c>
      <c r="J62" s="31">
        <v>968.9</v>
      </c>
      <c r="K62" s="31">
        <v>0</v>
      </c>
      <c r="L62" s="31">
        <v>0</v>
      </c>
    </row>
    <row r="63" spans="1:12" ht="141" customHeight="1" x14ac:dyDescent="0.25">
      <c r="A63" s="18" t="s">
        <v>16</v>
      </c>
      <c r="B63" s="18" t="s">
        <v>8</v>
      </c>
      <c r="C63" s="18" t="s">
        <v>21</v>
      </c>
      <c r="D63" s="18" t="s">
        <v>95</v>
      </c>
      <c r="E63" s="18" t="s">
        <v>97</v>
      </c>
      <c r="F63" s="18" t="s">
        <v>34</v>
      </c>
      <c r="G63" s="18" t="s">
        <v>100</v>
      </c>
      <c r="H63" s="18" t="s">
        <v>65</v>
      </c>
      <c r="I63" s="15" t="s">
        <v>122</v>
      </c>
      <c r="J63" s="27">
        <v>40</v>
      </c>
      <c r="K63" s="29">
        <v>0</v>
      </c>
      <c r="L63" s="28">
        <v>0</v>
      </c>
    </row>
    <row r="64" spans="1:12" ht="117" customHeight="1" x14ac:dyDescent="0.25">
      <c r="A64" s="18" t="s">
        <v>16</v>
      </c>
      <c r="B64" s="18" t="s">
        <v>8</v>
      </c>
      <c r="C64" s="18" t="s">
        <v>21</v>
      </c>
      <c r="D64" s="18" t="s">
        <v>95</v>
      </c>
      <c r="E64" s="18" t="s">
        <v>97</v>
      </c>
      <c r="F64" s="18" t="s">
        <v>34</v>
      </c>
      <c r="G64" s="18" t="s">
        <v>101</v>
      </c>
      <c r="H64" s="18" t="s">
        <v>65</v>
      </c>
      <c r="I64" s="15" t="s">
        <v>102</v>
      </c>
      <c r="J64" s="27">
        <v>333.05</v>
      </c>
      <c r="K64" s="29">
        <v>357.25</v>
      </c>
      <c r="L64" s="32">
        <v>366.37599999999998</v>
      </c>
    </row>
    <row r="65" spans="1:12" ht="39.75" hidden="1" customHeight="1" x14ac:dyDescent="0.25">
      <c r="A65" s="18" t="s">
        <v>16</v>
      </c>
      <c r="B65" s="18" t="s">
        <v>8</v>
      </c>
      <c r="C65" s="18" t="s">
        <v>21</v>
      </c>
      <c r="D65" s="18" t="s">
        <v>103</v>
      </c>
      <c r="E65" s="18" t="s">
        <v>75</v>
      </c>
      <c r="F65" s="18" t="s">
        <v>34</v>
      </c>
      <c r="G65" s="18" t="s">
        <v>104</v>
      </c>
      <c r="H65" s="18" t="s">
        <v>65</v>
      </c>
      <c r="I65" s="15" t="s">
        <v>105</v>
      </c>
      <c r="J65" s="27"/>
      <c r="K65" s="29"/>
      <c r="L65" s="28"/>
    </row>
    <row r="66" spans="1:12" ht="39.75" customHeight="1" x14ac:dyDescent="0.25">
      <c r="A66" s="40" t="s">
        <v>16</v>
      </c>
      <c r="B66" s="40" t="s">
        <v>8</v>
      </c>
      <c r="C66" s="40" t="s">
        <v>21</v>
      </c>
      <c r="D66" s="40" t="s">
        <v>103</v>
      </c>
      <c r="E66" s="40" t="s">
        <v>75</v>
      </c>
      <c r="F66" s="21" t="s">
        <v>17</v>
      </c>
      <c r="G66" s="40" t="s">
        <v>18</v>
      </c>
      <c r="H66" s="40" t="s">
        <v>65</v>
      </c>
      <c r="I66" s="22" t="s">
        <v>109</v>
      </c>
      <c r="J66" s="33">
        <f t="shared" ref="J66:L67" si="7">J67</f>
        <v>206.73099999999999</v>
      </c>
      <c r="K66" s="33">
        <f t="shared" si="7"/>
        <v>0</v>
      </c>
      <c r="L66" s="33">
        <f t="shared" si="7"/>
        <v>0</v>
      </c>
    </row>
    <row r="67" spans="1:12" ht="40.5" customHeight="1" x14ac:dyDescent="0.25">
      <c r="A67" s="40" t="s">
        <v>16</v>
      </c>
      <c r="B67" s="40" t="s">
        <v>8</v>
      </c>
      <c r="C67" s="40" t="s">
        <v>21</v>
      </c>
      <c r="D67" s="40" t="s">
        <v>103</v>
      </c>
      <c r="E67" s="40" t="s">
        <v>75</v>
      </c>
      <c r="F67" s="21" t="s">
        <v>34</v>
      </c>
      <c r="G67" s="40" t="s">
        <v>18</v>
      </c>
      <c r="H67" s="40" t="s">
        <v>65</v>
      </c>
      <c r="I67" s="22" t="s">
        <v>110</v>
      </c>
      <c r="J67" s="33">
        <f t="shared" si="7"/>
        <v>206.73099999999999</v>
      </c>
      <c r="K67" s="33">
        <f t="shared" si="7"/>
        <v>0</v>
      </c>
      <c r="L67" s="33">
        <f t="shared" si="7"/>
        <v>0</v>
      </c>
    </row>
    <row r="68" spans="1:12" ht="98.25" customHeight="1" x14ac:dyDescent="0.25">
      <c r="A68" s="37" t="s">
        <v>16</v>
      </c>
      <c r="B68" s="37" t="s">
        <v>8</v>
      </c>
      <c r="C68" s="37" t="s">
        <v>21</v>
      </c>
      <c r="D68" s="37" t="s">
        <v>103</v>
      </c>
      <c r="E68" s="37" t="s">
        <v>75</v>
      </c>
      <c r="F68" s="37" t="s">
        <v>34</v>
      </c>
      <c r="G68" s="37" t="s">
        <v>115</v>
      </c>
      <c r="H68" s="37" t="s">
        <v>65</v>
      </c>
      <c r="I68" s="42" t="s">
        <v>114</v>
      </c>
      <c r="J68" s="30">
        <v>206.73099999999999</v>
      </c>
      <c r="K68" s="30">
        <v>0</v>
      </c>
      <c r="L68" s="30">
        <v>0</v>
      </c>
    </row>
    <row r="69" spans="1:12" s="17" customFormat="1" ht="18.75" x14ac:dyDescent="0.25">
      <c r="A69" s="18"/>
      <c r="B69" s="19"/>
      <c r="C69" s="19"/>
      <c r="D69" s="18"/>
      <c r="E69" s="18"/>
      <c r="F69" s="18"/>
      <c r="G69" s="18"/>
      <c r="H69" s="18"/>
      <c r="I69" s="34" t="s">
        <v>106</v>
      </c>
      <c r="J69" s="27">
        <f>J14+J43</f>
        <v>4127.1810000000005</v>
      </c>
      <c r="K69" s="27">
        <f>K14+K43</f>
        <v>2590.5500000000002</v>
      </c>
      <c r="L69" s="27">
        <f>L14+L43</f>
        <v>2617.1760000000004</v>
      </c>
    </row>
    <row r="70" spans="1:12" ht="15" customHeight="1" x14ac:dyDescent="0.25">
      <c r="F70" s="1"/>
      <c r="G70" s="1"/>
      <c r="H70" s="1"/>
    </row>
    <row r="71" spans="1:12" ht="51.75" hidden="1" customHeight="1" x14ac:dyDescent="0.25">
      <c r="F71" s="1"/>
      <c r="G71" s="1"/>
      <c r="H71" s="1"/>
      <c r="I71" s="20" t="s">
        <v>107</v>
      </c>
    </row>
    <row r="72" spans="1:12" ht="10.5" hidden="1" customHeight="1" x14ac:dyDescent="0.25">
      <c r="F72" s="1"/>
      <c r="G72" s="1"/>
      <c r="H72" s="1"/>
    </row>
    <row r="73" spans="1:12" ht="24.75" hidden="1" customHeight="1" x14ac:dyDescent="0.25">
      <c r="A73" s="49" t="s">
        <v>108</v>
      </c>
      <c r="B73" s="49"/>
      <c r="C73" s="49"/>
      <c r="D73" s="49"/>
      <c r="E73" s="49"/>
      <c r="F73" s="49"/>
      <c r="G73" s="49"/>
      <c r="H73" s="49"/>
      <c r="I73" s="49"/>
      <c r="J73" s="49"/>
    </row>
  </sheetData>
  <mergeCells count="11">
    <mergeCell ref="A73:J73"/>
    <mergeCell ref="I1:L1"/>
    <mergeCell ref="I2:L2"/>
    <mergeCell ref="I3:L3"/>
    <mergeCell ref="I5:L5"/>
    <mergeCell ref="A7:J7"/>
    <mergeCell ref="A8:J8"/>
    <mergeCell ref="H4:J4"/>
    <mergeCell ref="A9:J9"/>
    <mergeCell ref="A12:H12"/>
    <mergeCell ref="A11:L11"/>
  </mergeCells>
  <pageMargins left="0.62992125984251968" right="0.59055118110236227" top="0.51181102362204722" bottom="0.47244094488188981" header="0.59055118110236227" footer="0.62992125984251968"/>
  <pageSetup paperSize="9" scale="63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Лист4</vt:lpstr>
      <vt:lpstr>Лист4!Заголовки_для_печати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2024-08-30T05:15:53Z</cp:lastPrinted>
  <dcterms:modified xsi:type="dcterms:W3CDTF">2024-10-31T13:56:24Z</dcterms:modified>
</cp:coreProperties>
</file>